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rees/Documents/PARISH COUNCILS/2. DHPC/DH Budget/2025:2026/"/>
    </mc:Choice>
  </mc:AlternateContent>
  <xr:revisionPtr revIDLastSave="0" documentId="13_ncr:1_{FB6B58F3-6817-1547-B21C-0063A3E92B15}" xr6:coauthVersionLast="47" xr6:coauthVersionMax="47" xr10:uidLastSave="{00000000-0000-0000-0000-000000000000}"/>
  <bookViews>
    <workbookView xWindow="4700" yWindow="500" windowWidth="25600" windowHeight="14160" xr2:uid="{F49BAE05-E927-4183-9F1F-A11AB87075C5}"/>
  </bookViews>
  <sheets>
    <sheet name="Sheet1" sheetId="1" r:id="rId1"/>
  </sheets>
  <definedNames>
    <definedName name="_xlnm.Print_Area" localSheetId="0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7" i="1" s="1"/>
  <c r="E13" i="1"/>
  <c r="E10" i="1" s="1"/>
  <c r="E21" i="1" l="1"/>
  <c r="F21" i="1" s="1"/>
  <c r="F15" i="1"/>
  <c r="F10" i="1"/>
  <c r="E20" i="1" s="1"/>
  <c r="F20" i="1" s="1"/>
  <c r="F16" i="1"/>
  <c r="F11" i="1"/>
  <c r="F12" i="1"/>
  <c r="F14" i="1"/>
  <c r="E16" i="1"/>
  <c r="E17" i="1"/>
  <c r="E22" i="1" s="1"/>
  <c r="F22" i="1" s="1"/>
  <c r="E15" i="1"/>
  <c r="E14" i="1"/>
  <c r="E12" i="1"/>
  <c r="E11" i="1"/>
  <c r="D13" i="1" l="1"/>
  <c r="D10" i="1" s="1"/>
  <c r="D16" i="1" l="1"/>
  <c r="D14" i="1"/>
  <c r="D17" i="1"/>
  <c r="D11" i="1"/>
  <c r="D15" i="1"/>
  <c r="D12" i="1"/>
</calcChain>
</file>

<file path=xl/sharedStrings.xml><?xml version="1.0" encoding="utf-8"?>
<sst xmlns="http://schemas.openxmlformats.org/spreadsheetml/2006/main" count="40" uniqueCount="37">
  <si>
    <t>Precept</t>
  </si>
  <si>
    <t>Tax Base</t>
  </si>
  <si>
    <t>D</t>
  </si>
  <si>
    <t>Band</t>
  </si>
  <si>
    <t>Notes:</t>
  </si>
  <si>
    <t>Column 1</t>
  </si>
  <si>
    <t>Column 2</t>
  </si>
  <si>
    <t>Column 3</t>
  </si>
  <si>
    <t>Column 4</t>
  </si>
  <si>
    <t>2023/24</t>
  </si>
  <si>
    <t>2022/2023</t>
  </si>
  <si>
    <t>Precept  % Increase</t>
  </si>
  <si>
    <t>n/a</t>
  </si>
  <si>
    <t>B (7/9 of band D)</t>
  </si>
  <si>
    <t>A (6/9of band D)</t>
  </si>
  <si>
    <t>C (8/9 of band D)</t>
  </si>
  <si>
    <t>E (11/9 of band D)</t>
  </si>
  <si>
    <t>F (13/9 of band D)</t>
  </si>
  <si>
    <t>G (15/9 of band D)</t>
  </si>
  <si>
    <t>H (18/9 of band D)</t>
  </si>
  <si>
    <t>2. Earmarked Funds = £0</t>
  </si>
  <si>
    <t>2024/25</t>
  </si>
  <si>
    <t>3. General Reserve = £4003</t>
  </si>
  <si>
    <t>3. Available funds = £4003</t>
  </si>
  <si>
    <r>
      <t>5. Current CPI =</t>
    </r>
    <r>
      <rPr>
        <sz val="14"/>
        <color theme="1"/>
        <rFont val="Calibri (Body)"/>
      </rPr>
      <t xml:space="preserve"> 3.0%</t>
    </r>
    <r>
      <rPr>
        <sz val="14"/>
        <color theme="1"/>
        <rFont val="Calibri"/>
        <family val="2"/>
        <scheme val="minor"/>
      </rPr>
      <t xml:space="preserve"> @ 23.10.2034</t>
    </r>
  </si>
  <si>
    <t>1. Current Bank Balance = £4003 (24.10.24)</t>
  </si>
  <si>
    <t>2025/26</t>
  </si>
  <si>
    <t>4. 2024/25 Spend = £608 (24.10.24)</t>
  </si>
  <si>
    <t>8. Tax Base - the number of equivalent Band 'D' prperties (74.8).</t>
  </si>
  <si>
    <t>A</t>
  </si>
  <si>
    <t>H</t>
  </si>
  <si>
    <t>£ increase</t>
  </si>
  <si>
    <t>% Increase</t>
  </si>
  <si>
    <t>Band D</t>
  </si>
  <si>
    <r>
      <t xml:space="preserve">9. Agreed </t>
    </r>
    <r>
      <rPr>
        <sz val="14"/>
        <color theme="1"/>
        <rFont val="Calibri (Body)"/>
      </rPr>
      <t xml:space="preserve">Budget </t>
    </r>
    <r>
      <rPr>
        <sz val="14"/>
        <color theme="1"/>
        <rFont val="Calibri"/>
        <family val="2"/>
        <scheme val="minor"/>
      </rPr>
      <t>2025/26  = £2041</t>
    </r>
  </si>
  <si>
    <r>
      <t>10.</t>
    </r>
    <r>
      <rPr>
        <sz val="14"/>
        <color theme="1"/>
        <rFont val="Calibri (Body)"/>
      </rPr>
      <t xml:space="preserve"> Agreed </t>
    </r>
    <r>
      <rPr>
        <sz val="14"/>
        <color theme="1"/>
        <rFont val="Calibri"/>
        <family val="2"/>
        <scheme val="minor"/>
      </rPr>
      <t xml:space="preserve"> Precept for 2025/26 = £500 (Column F)</t>
    </r>
  </si>
  <si>
    <r>
      <t xml:space="preserve">                                                                                      AGREED </t>
    </r>
    <r>
      <rPr>
        <sz val="14"/>
        <color theme="1"/>
        <rFont val="Calibri (Body)"/>
      </rPr>
      <t>Dalton Holme Parish Precept 2025/2026</t>
    </r>
    <r>
      <rPr>
        <sz val="14"/>
        <color rgb="FFFF0000"/>
        <rFont val="Calibri"/>
        <family val="2"/>
        <scheme val="minor"/>
      </rPr>
      <t xml:space="preserve"> - </t>
    </r>
    <r>
      <rPr>
        <sz val="14"/>
        <color rgb="FFFF0000"/>
        <rFont val="Calibri (Body)"/>
      </rPr>
      <t>Revision 1.1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</si>
</sst>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164" formatCode="&quot;£&quot;#,##0.00"/>
    <numFmt numFmtId="165" formatCode="0.00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 (Body)"/>
    </font>
    <font>
      <sz val="14"/>
      <color rgb="FFFF0000"/>
      <name val="Calibri"/>
      <family val="2"/>
      <scheme val="minor"/>
    </font>
    <font>
      <sz val="14"/>
      <color rgb="FFFF0000"/>
      <name val="Calibri (Body)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5" fontId="3" fillId="0" borderId="0" xfId="1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5" borderId="6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 readingOrder="1"/>
    </xf>
    <xf numFmtId="8" fontId="3" fillId="5" borderId="1" xfId="0" applyNumberFormat="1" applyFont="1" applyFill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/>
    </xf>
    <xf numFmtId="2" fontId="3" fillId="5" borderId="1" xfId="1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 wrapText="1" readingOrder="1"/>
    </xf>
    <xf numFmtId="164" fontId="3" fillId="0" borderId="0" xfId="0" applyNumberFormat="1" applyFont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6" fontId="3" fillId="6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6EFD-0005-42F5-AF22-D287F77C1FB0}">
  <sheetPr>
    <pageSetUpPr fitToPage="1"/>
  </sheetPr>
  <dimension ref="A1:H39"/>
  <sheetViews>
    <sheetView tabSelected="1" zoomScale="125" zoomScaleNormal="125" workbookViewId="0">
      <selection activeCell="J16" sqref="J16"/>
    </sheetView>
  </sheetViews>
  <sheetFormatPr baseColWidth="10" defaultColWidth="8.83203125" defaultRowHeight="15" x14ac:dyDescent="0.2"/>
  <cols>
    <col min="1" max="1" width="4.33203125" customWidth="1"/>
    <col min="2" max="2" width="20.33203125" customWidth="1"/>
    <col min="3" max="6" width="15.83203125" customWidth="1"/>
    <col min="7" max="7" width="4.33203125" customWidth="1"/>
    <col min="8" max="9" width="15.83203125" customWidth="1"/>
  </cols>
  <sheetData>
    <row r="1" spans="1:8" ht="8" customHeight="1" x14ac:dyDescent="0.25">
      <c r="A1" s="2"/>
      <c r="B1" s="2"/>
      <c r="C1" s="2"/>
      <c r="D1" s="2"/>
      <c r="E1" s="2"/>
      <c r="F1" s="2"/>
      <c r="G1" s="2"/>
      <c r="H1" s="2"/>
    </row>
    <row r="2" spans="1:8" ht="19" x14ac:dyDescent="0.25">
      <c r="A2" s="13"/>
      <c r="B2" s="21" t="s">
        <v>36</v>
      </c>
      <c r="C2" s="2"/>
      <c r="D2" s="2"/>
      <c r="E2" s="2"/>
      <c r="F2" s="2"/>
      <c r="G2" s="2"/>
      <c r="H2" s="2"/>
    </row>
    <row r="3" spans="1:8" ht="6" customHeight="1" thickBot="1" x14ac:dyDescent="0.3">
      <c r="A3" s="2"/>
      <c r="B3" s="50"/>
      <c r="C3" s="50"/>
      <c r="D3" s="50"/>
      <c r="E3" s="50"/>
      <c r="F3" s="50"/>
      <c r="G3" s="50"/>
      <c r="H3" s="50"/>
    </row>
    <row r="4" spans="1:8" ht="19" x14ac:dyDescent="0.25">
      <c r="A4" s="2"/>
      <c r="B4" s="3" t="s">
        <v>5</v>
      </c>
      <c r="C4" s="17" t="s">
        <v>6</v>
      </c>
      <c r="D4" s="17" t="s">
        <v>7</v>
      </c>
      <c r="E4" s="17" t="s">
        <v>8</v>
      </c>
      <c r="F4" s="33" t="s">
        <v>8</v>
      </c>
      <c r="G4" s="4"/>
      <c r="H4" s="12" t="s">
        <v>4</v>
      </c>
    </row>
    <row r="5" spans="1:8" ht="19" x14ac:dyDescent="0.25">
      <c r="A5" s="2"/>
      <c r="B5" s="5"/>
      <c r="C5" s="16" t="s">
        <v>10</v>
      </c>
      <c r="D5" s="16" t="s">
        <v>9</v>
      </c>
      <c r="E5" s="16" t="s">
        <v>21</v>
      </c>
      <c r="F5" s="34" t="s">
        <v>26</v>
      </c>
      <c r="G5" s="6"/>
      <c r="H5" s="12" t="s">
        <v>25</v>
      </c>
    </row>
    <row r="6" spans="1:8" ht="19" x14ac:dyDescent="0.25">
      <c r="A6" s="2"/>
      <c r="B6" s="5" t="s">
        <v>0</v>
      </c>
      <c r="C6" s="20">
        <v>0</v>
      </c>
      <c r="D6" s="20">
        <v>1000</v>
      </c>
      <c r="E6" s="20">
        <v>500</v>
      </c>
      <c r="F6" s="35">
        <v>500</v>
      </c>
      <c r="G6" s="7"/>
      <c r="H6" s="12" t="s">
        <v>20</v>
      </c>
    </row>
    <row r="7" spans="1:8" ht="19" x14ac:dyDescent="0.25">
      <c r="A7" s="2"/>
      <c r="B7" s="5" t="s">
        <v>1</v>
      </c>
      <c r="C7" s="16">
        <v>76</v>
      </c>
      <c r="D7" s="16">
        <v>75.400000000000006</v>
      </c>
      <c r="E7" s="16">
        <v>76.599999999999994</v>
      </c>
      <c r="F7" s="34">
        <v>74.8</v>
      </c>
      <c r="G7" s="8"/>
      <c r="H7" s="18" t="s">
        <v>22</v>
      </c>
    </row>
    <row r="8" spans="1:8" ht="20" x14ac:dyDescent="0.25">
      <c r="A8" s="2"/>
      <c r="B8" s="15" t="s">
        <v>11</v>
      </c>
      <c r="C8" s="16" t="s">
        <v>12</v>
      </c>
      <c r="D8" s="16" t="s">
        <v>12</v>
      </c>
      <c r="E8" s="16" t="s">
        <v>12</v>
      </c>
      <c r="F8" s="49">
        <v>2.3E-2</v>
      </c>
      <c r="G8" s="8"/>
      <c r="H8" s="12" t="s">
        <v>23</v>
      </c>
    </row>
    <row r="9" spans="1:8" ht="19" x14ac:dyDescent="0.25">
      <c r="A9" s="2"/>
      <c r="B9" s="48" t="s">
        <v>3</v>
      </c>
      <c r="C9" s="9"/>
      <c r="D9" s="9"/>
      <c r="E9" s="9"/>
      <c r="F9" s="23"/>
      <c r="G9" s="8"/>
      <c r="H9" s="12" t="s">
        <v>27</v>
      </c>
    </row>
    <row r="10" spans="1:8" ht="19" x14ac:dyDescent="0.25">
      <c r="A10" s="2"/>
      <c r="B10" s="5" t="s">
        <v>14</v>
      </c>
      <c r="C10" s="27">
        <v>0</v>
      </c>
      <c r="D10" s="20">
        <f t="shared" ref="D10" si="0">6/9*D13</f>
        <v>8.8417329796640125</v>
      </c>
      <c r="E10" s="30">
        <f t="shared" ref="E10:F10" si="1">6/9*E13</f>
        <v>4.3516100957354222</v>
      </c>
      <c r="F10" s="36">
        <f t="shared" si="1"/>
        <v>4.4563279857397502</v>
      </c>
      <c r="G10" s="10"/>
      <c r="H10" s="12" t="s">
        <v>24</v>
      </c>
    </row>
    <row r="11" spans="1:8" ht="19" x14ac:dyDescent="0.25">
      <c r="A11" s="2"/>
      <c r="B11" s="5" t="s">
        <v>13</v>
      </c>
      <c r="C11" s="27">
        <v>0</v>
      </c>
      <c r="D11" s="20">
        <f t="shared" ref="D11" si="2">7/9*D13</f>
        <v>10.31535514294135</v>
      </c>
      <c r="E11" s="30">
        <f t="shared" ref="E11:F11" si="3">7/9*E13</f>
        <v>5.0768784450246596</v>
      </c>
      <c r="F11" s="36">
        <f t="shared" si="3"/>
        <v>5.1990493166963754</v>
      </c>
      <c r="G11" s="10"/>
      <c r="H11" s="2" t="s">
        <v>28</v>
      </c>
    </row>
    <row r="12" spans="1:8" ht="19" x14ac:dyDescent="0.25">
      <c r="A12" s="2"/>
      <c r="B12" s="5" t="s">
        <v>15</v>
      </c>
      <c r="C12" s="27">
        <v>0</v>
      </c>
      <c r="D12" s="20">
        <f t="shared" ref="D12:F12" si="4">8/9*D13</f>
        <v>11.788977306218685</v>
      </c>
      <c r="E12" s="30">
        <f t="shared" si="4"/>
        <v>5.802146794313896</v>
      </c>
      <c r="F12" s="36">
        <f t="shared" si="4"/>
        <v>5.9417706476530006</v>
      </c>
      <c r="G12" s="10"/>
      <c r="H12" s="12" t="s">
        <v>34</v>
      </c>
    </row>
    <row r="13" spans="1:8" ht="19" x14ac:dyDescent="0.25">
      <c r="A13" s="2"/>
      <c r="B13" s="47" t="s">
        <v>33</v>
      </c>
      <c r="C13" s="28">
        <v>0</v>
      </c>
      <c r="D13" s="25">
        <f>D6/D7</f>
        <v>13.262599469496021</v>
      </c>
      <c r="E13" s="31">
        <f>E6/E7</f>
        <v>6.5274151436031334</v>
      </c>
      <c r="F13" s="24">
        <f>F6/F7</f>
        <v>6.6844919786096257</v>
      </c>
      <c r="G13" s="19"/>
      <c r="H13" s="12" t="s">
        <v>35</v>
      </c>
    </row>
    <row r="14" spans="1:8" ht="19" x14ac:dyDescent="0.25">
      <c r="A14" s="2"/>
      <c r="B14" s="5" t="s">
        <v>16</v>
      </c>
      <c r="C14" s="27">
        <v>0</v>
      </c>
      <c r="D14" s="20">
        <f t="shared" ref="D14" si="5">11/9*D13</f>
        <v>16.209843796050691</v>
      </c>
      <c r="E14" s="30">
        <f t="shared" ref="E14:F14" si="6">11/9*E13</f>
        <v>7.977951842181608</v>
      </c>
      <c r="F14" s="36">
        <f t="shared" si="6"/>
        <v>8.169934640522877</v>
      </c>
      <c r="G14" s="10"/>
      <c r="H14" s="22"/>
    </row>
    <row r="15" spans="1:8" ht="19" x14ac:dyDescent="0.25">
      <c r="A15" s="2"/>
      <c r="B15" s="5" t="s">
        <v>17</v>
      </c>
      <c r="C15" s="27">
        <v>0</v>
      </c>
      <c r="D15" s="20">
        <f t="shared" ref="D15" si="7">13/9*D13</f>
        <v>19.157088122605362</v>
      </c>
      <c r="E15" s="30">
        <f t="shared" ref="E15:F15" si="8">13/9*E13</f>
        <v>9.4284885407600818</v>
      </c>
      <c r="F15" s="36">
        <f t="shared" si="8"/>
        <v>9.6553773024361256</v>
      </c>
      <c r="G15" s="10"/>
      <c r="H15" s="22"/>
    </row>
    <row r="16" spans="1:8" ht="19" x14ac:dyDescent="0.25">
      <c r="A16" s="2"/>
      <c r="B16" s="5" t="s">
        <v>18</v>
      </c>
      <c r="C16" s="27">
        <v>0</v>
      </c>
      <c r="D16" s="20">
        <f t="shared" ref="D16" si="9">15/9*D13</f>
        <v>22.104332449160037</v>
      </c>
      <c r="E16" s="30">
        <f t="shared" ref="E16:F16" si="10">15/9*E13</f>
        <v>10.879025239338556</v>
      </c>
      <c r="F16" s="36">
        <f t="shared" si="10"/>
        <v>11.140819964349376</v>
      </c>
      <c r="G16" s="10"/>
      <c r="H16" s="22"/>
    </row>
    <row r="17" spans="1:8" ht="20" thickBot="1" x14ac:dyDescent="0.3">
      <c r="A17" s="2"/>
      <c r="B17" s="11" t="s">
        <v>19</v>
      </c>
      <c r="C17" s="29">
        <v>0</v>
      </c>
      <c r="D17" s="26">
        <f t="shared" ref="D17" si="11">18/9*D13</f>
        <v>26.525198938992041</v>
      </c>
      <c r="E17" s="32">
        <f t="shared" ref="E17:F17" si="12">18/9*E13</f>
        <v>13.054830287206267</v>
      </c>
      <c r="F17" s="37">
        <f t="shared" si="12"/>
        <v>13.368983957219251</v>
      </c>
      <c r="G17" s="10"/>
      <c r="H17" s="22"/>
    </row>
    <row r="18" spans="1:8" ht="6" customHeight="1" thickBot="1" x14ac:dyDescent="0.3">
      <c r="A18" s="2"/>
      <c r="B18" s="8"/>
      <c r="C18" s="38"/>
      <c r="D18" s="39"/>
      <c r="E18" s="10"/>
      <c r="F18" s="10"/>
      <c r="G18" s="10"/>
      <c r="H18" s="22"/>
    </row>
    <row r="19" spans="1:8" ht="19" x14ac:dyDescent="0.25">
      <c r="A19" s="2"/>
      <c r="B19" s="8"/>
      <c r="C19" s="8"/>
      <c r="D19" s="41"/>
      <c r="E19" s="42" t="s">
        <v>31</v>
      </c>
      <c r="F19" s="43" t="s">
        <v>32</v>
      </c>
      <c r="G19" s="8"/>
      <c r="H19" s="8"/>
    </row>
    <row r="20" spans="1:8" ht="19" x14ac:dyDescent="0.25">
      <c r="A20" s="2"/>
      <c r="C20" s="2"/>
      <c r="D20" s="44" t="s">
        <v>29</v>
      </c>
      <c r="E20" s="40">
        <f>F10-E10</f>
        <v>0.10471789000432796</v>
      </c>
      <c r="F20" s="36">
        <f>E20/E10*100</f>
        <v>2.4064171122994567</v>
      </c>
      <c r="G20" s="2"/>
      <c r="H20" s="2"/>
    </row>
    <row r="21" spans="1:8" ht="19" x14ac:dyDescent="0.25">
      <c r="A21" s="2"/>
      <c r="C21" s="2"/>
      <c r="D21" s="44" t="s">
        <v>2</v>
      </c>
      <c r="E21" s="40">
        <f>F13-E13</f>
        <v>0.15707683500649239</v>
      </c>
      <c r="F21" s="36">
        <f>E21/E13*100</f>
        <v>2.4064171122994633</v>
      </c>
      <c r="G21" s="2"/>
      <c r="H21" s="2"/>
    </row>
    <row r="22" spans="1:8" ht="20" thickBot="1" x14ac:dyDescent="0.3">
      <c r="A22" s="2"/>
      <c r="C22" s="13"/>
      <c r="D22" s="45" t="s">
        <v>30</v>
      </c>
      <c r="E22" s="46">
        <f>F17-E17</f>
        <v>0.31415367001298478</v>
      </c>
      <c r="F22" s="37">
        <f>E22/E17*100</f>
        <v>2.4064171122994633</v>
      </c>
      <c r="G22" s="2"/>
      <c r="H22" s="2"/>
    </row>
    <row r="23" spans="1:8" ht="19" x14ac:dyDescent="0.25">
      <c r="A23" s="2"/>
      <c r="C23" s="13"/>
      <c r="D23" s="8"/>
      <c r="E23" s="8"/>
      <c r="F23" s="8"/>
      <c r="G23" s="2"/>
      <c r="H23" s="2"/>
    </row>
    <row r="24" spans="1:8" ht="19" x14ac:dyDescent="0.25">
      <c r="A24" s="2"/>
      <c r="C24" s="2"/>
      <c r="D24" s="2"/>
      <c r="E24" s="2"/>
      <c r="F24" s="2"/>
      <c r="G24" s="2"/>
      <c r="H24" s="2"/>
    </row>
    <row r="25" spans="1:8" ht="19" x14ac:dyDescent="0.25">
      <c r="A25" s="2"/>
      <c r="C25" s="2"/>
      <c r="D25" s="2"/>
      <c r="E25" s="2"/>
      <c r="F25" s="2"/>
      <c r="G25" s="2"/>
      <c r="H25" s="2"/>
    </row>
    <row r="26" spans="1:8" ht="19" x14ac:dyDescent="0.25">
      <c r="A26" s="2"/>
      <c r="C26" s="2"/>
      <c r="D26" s="14"/>
      <c r="E26" s="2"/>
      <c r="F26" s="2"/>
      <c r="G26" s="2"/>
      <c r="H26" s="2"/>
    </row>
    <row r="27" spans="1:8" ht="19" x14ac:dyDescent="0.25">
      <c r="A27" s="2"/>
      <c r="C27" s="2"/>
      <c r="D27" s="2"/>
      <c r="E27" s="2"/>
      <c r="F27" s="2"/>
      <c r="G27" s="2"/>
      <c r="H27" s="2"/>
    </row>
    <row r="30" spans="1:8" x14ac:dyDescent="0.2">
      <c r="B30" s="1"/>
    </row>
    <row r="31" spans="1:8" x14ac:dyDescent="0.2">
      <c r="B31" s="1"/>
    </row>
    <row r="32" spans="1:8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</sheetData>
  <mergeCells count="1">
    <mergeCell ref="B3:H3"/>
  </mergeCells>
  <phoneticPr fontId="1" type="noConversion"/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Rees</dc:creator>
  <cp:keywords/>
  <dc:description/>
  <cp:lastModifiedBy>Gareth Rees</cp:lastModifiedBy>
  <cp:lastPrinted>2025-01-04T11:38:10Z</cp:lastPrinted>
  <dcterms:created xsi:type="dcterms:W3CDTF">2020-12-20T13:00:03Z</dcterms:created>
  <dcterms:modified xsi:type="dcterms:W3CDTF">2025-01-04T11:38:12Z</dcterms:modified>
  <cp:category/>
</cp:coreProperties>
</file>